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0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egovg01-my.sharepoint.com/personal/kristi_urmann_justdigi_ee/Documents/Töölaud/"/>
    </mc:Choice>
  </mc:AlternateContent>
  <xr:revisionPtr revIDLastSave="17" documentId="8_{4FA56F97-B1A3-4883-9C66-092E9A83397B}" xr6:coauthVersionLast="47" xr6:coauthVersionMax="47" xr10:uidLastSave="{AB04331D-61F4-4025-A288-9C6473A3F6FE}"/>
  <bookViews>
    <workbookView xWindow="-120" yWindow="-120" windowWidth="29040" windowHeight="15720" xr2:uid="{00000000-000D-0000-FFFF-FFFF00000000}"/>
  </bookViews>
  <sheets>
    <sheet name="Lisa 2. Prokuratuur" sheetId="1" r:id="rId1"/>
  </sheets>
  <externalReferences>
    <externalReference r:id="rId2"/>
  </externalReferences>
  <definedNames>
    <definedName name="_xlnm._FilterDatabase" localSheetId="0" hidden="1">'Lisa 2. Prokuratuur'!$A$5:$E$35</definedName>
    <definedName name="Programm">[1]Andmestik!$A$2:$A$43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0" i="1" l="1"/>
  <c r="I11" i="1"/>
  <c r="I12" i="1"/>
  <c r="I13" i="1"/>
  <c r="I14" i="1"/>
  <c r="I15" i="1"/>
  <c r="I16" i="1"/>
  <c r="I17" i="1"/>
  <c r="I18" i="1"/>
  <c r="I19" i="1"/>
  <c r="I20" i="1"/>
  <c r="I21" i="1"/>
  <c r="I23" i="1"/>
  <c r="I24" i="1"/>
  <c r="I25" i="1"/>
  <c r="I26" i="1"/>
  <c r="I27" i="1"/>
  <c r="I28" i="1"/>
  <c r="I29" i="1"/>
  <c r="I30" i="1"/>
  <c r="I31" i="1"/>
  <c r="I32" i="1"/>
  <c r="I33" i="1"/>
  <c r="I7" i="1"/>
  <c r="H29" i="1"/>
  <c r="H26" i="1"/>
  <c r="H11" i="1" s="1"/>
  <c r="H22" i="1"/>
  <c r="I22" i="1" s="1"/>
  <c r="H17" i="1"/>
  <c r="H13" i="1"/>
  <c r="H10" i="1"/>
  <c r="H9" i="1"/>
  <c r="I9" i="1" s="1"/>
  <c r="G11" i="1"/>
  <c r="F11" i="1"/>
  <c r="F26" i="1"/>
  <c r="G26" i="1" s="1"/>
  <c r="G12" i="1"/>
  <c r="G14" i="1"/>
  <c r="G15" i="1"/>
  <c r="G16" i="1"/>
  <c r="G18" i="1"/>
  <c r="G19" i="1"/>
  <c r="G20" i="1"/>
  <c r="G21" i="1"/>
  <c r="G23" i="1"/>
  <c r="G24" i="1"/>
  <c r="G27" i="1"/>
  <c r="G30" i="1"/>
  <c r="G31" i="1"/>
  <c r="G32" i="1"/>
  <c r="G33" i="1"/>
  <c r="G7" i="1"/>
  <c r="F29" i="1"/>
  <c r="F10" i="1" s="1"/>
  <c r="F22" i="1"/>
  <c r="F17" i="1"/>
  <c r="F13" i="1"/>
  <c r="H8" i="1" l="1"/>
  <c r="I8" i="1" s="1"/>
  <c r="F9" i="1"/>
  <c r="F8" i="1" s="1"/>
  <c r="E29" i="1"/>
  <c r="G29" i="1" s="1"/>
  <c r="E17" i="1"/>
  <c r="G17" i="1" s="1"/>
  <c r="E13" i="1" l="1"/>
  <c r="G13" i="1" s="1"/>
  <c r="E22" i="1" l="1"/>
  <c r="G22" i="1" s="1"/>
  <c r="E9" i="1" l="1"/>
  <c r="G9" i="1" s="1"/>
  <c r="E10" i="1"/>
  <c r="G10" i="1" s="1"/>
  <c r="E8" i="1" l="1"/>
  <c r="G8" i="1" s="1"/>
</calcChain>
</file>

<file path=xl/sharedStrings.xml><?xml version="1.0" encoding="utf-8"?>
<sst xmlns="http://schemas.openxmlformats.org/spreadsheetml/2006/main" count="39" uniqueCount="36">
  <si>
    <t>2025. a käskkirja nr</t>
  </si>
  <si>
    <t>Lisa 2</t>
  </si>
  <si>
    <t>Prokuratuuri 2025. aasta eelarve</t>
  </si>
  <si>
    <t>Eelarve liik</t>
  </si>
  <si>
    <t>Eelarve konto</t>
  </si>
  <si>
    <t>Objekt</t>
  </si>
  <si>
    <t xml:space="preserve">2025. a esialgne eelarve </t>
  </si>
  <si>
    <t>Ülekantavad vahendid</t>
  </si>
  <si>
    <t>Kuni käskkirja jõustumiseni kehtiv 2025. a eelarve</t>
  </si>
  <si>
    <t>2025. a eelarve kokku</t>
  </si>
  <si>
    <t>Prokuratuur</t>
  </si>
  <si>
    <t>TULUD</t>
  </si>
  <si>
    <t>KULUD</t>
  </si>
  <si>
    <t>Programmi tegevus: Kriminaalpoliitika kujundamine ja elluviimine, sh ennetus</t>
  </si>
  <si>
    <t>Käibemaks</t>
  </si>
  <si>
    <t>INVESTEERINGUD</t>
  </si>
  <si>
    <t>Toetused</t>
  </si>
  <si>
    <t>sh liikmemaksud</t>
  </si>
  <si>
    <t>SE000003</t>
  </si>
  <si>
    <t>sh sihtotstarbelised toetused</t>
  </si>
  <si>
    <t>Tööjõukulud</t>
  </si>
  <si>
    <t>Prokuröride tööjõukulud</t>
  </si>
  <si>
    <t>SE030007</t>
  </si>
  <si>
    <t>Kindlaksmääratud tööjõukulud</t>
  </si>
  <si>
    <t>KRAPS</t>
  </si>
  <si>
    <t>SE030009</t>
  </si>
  <si>
    <t>Tegevuskulud, v.a tööjõukulud</t>
  </si>
  <si>
    <t>Majandamiskulud</t>
  </si>
  <si>
    <t>RKAS</t>
  </si>
  <si>
    <t>SE000028</t>
  </si>
  <si>
    <t>Investeeringud</t>
  </si>
  <si>
    <t>IT-investeeringud</t>
  </si>
  <si>
    <t>IN002000</t>
  </si>
  <si>
    <t>sh majandamiskulude käibemaks</t>
  </si>
  <si>
    <t>sh RKAS käibemaks</t>
  </si>
  <si>
    <t>Amortisatsioon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</si>
</sst>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i/>
      <sz val="12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sz val="7"/>
      <name val="Calibri"/>
      <family val="2"/>
      <charset val="186"/>
      <scheme val="minor"/>
    </font>
    <font>
      <b/>
      <sz val="7"/>
      <color theme="1"/>
      <name val="Calibri"/>
      <family val="2"/>
      <charset val="186"/>
      <scheme val="minor"/>
    </font>
    <font>
      <b/>
      <sz val="13"/>
      <name val="Calibri"/>
      <family val="2"/>
      <charset val="186"/>
      <scheme val="minor"/>
    </font>
    <font>
      <b/>
      <sz val="10"/>
      <color indexed="8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b/>
      <i/>
      <sz val="12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rgb="FF000000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46">
    <xf numFmtId="0" fontId="0" fillId="0" borderId="0" xfId="0"/>
    <xf numFmtId="0" fontId="4" fillId="0" borderId="0" xfId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0" fontId="7" fillId="0" borderId="0" xfId="1" applyFont="1" applyAlignment="1">
      <alignment horizontal="center" vertical="center" wrapText="1"/>
    </xf>
    <xf numFmtId="0" fontId="6" fillId="0" borderId="0" xfId="2" applyFont="1" applyAlignment="1">
      <alignment horizontal="right"/>
    </xf>
    <xf numFmtId="0" fontId="8" fillId="0" borderId="0" xfId="0" applyFont="1"/>
    <xf numFmtId="0" fontId="9" fillId="0" borderId="0" xfId="2" applyFont="1" applyAlignment="1">
      <alignment horizontal="right"/>
    </xf>
    <xf numFmtId="0" fontId="10" fillId="0" borderId="0" xfId="2" applyFont="1" applyAlignment="1">
      <alignment horizontal="center" vertical="center" wrapText="1"/>
    </xf>
    <xf numFmtId="0" fontId="10" fillId="0" borderId="0" xfId="2" applyFont="1" applyAlignment="1">
      <alignment horizontal="right" vertical="center" wrapText="1"/>
    </xf>
    <xf numFmtId="3" fontId="9" fillId="0" borderId="0" xfId="1" applyNumberFormat="1" applyFont="1"/>
    <xf numFmtId="0" fontId="4" fillId="0" borderId="0" xfId="2" applyFont="1"/>
    <xf numFmtId="0" fontId="4" fillId="0" borderId="0" xfId="2" applyFont="1" applyAlignment="1">
      <alignment horizontal="right"/>
    </xf>
    <xf numFmtId="0" fontId="4" fillId="0" borderId="0" xfId="2" applyFont="1" applyAlignment="1">
      <alignment horizontal="center"/>
    </xf>
    <xf numFmtId="3" fontId="6" fillId="0" borderId="0" xfId="2" applyNumberFormat="1" applyFont="1"/>
    <xf numFmtId="0" fontId="11" fillId="0" borderId="0" xfId="2" applyFont="1"/>
    <xf numFmtId="0" fontId="4" fillId="0" borderId="0" xfId="2" applyFont="1" applyAlignment="1">
      <alignment horizontal="left" indent="1"/>
    </xf>
    <xf numFmtId="3" fontId="4" fillId="0" borderId="0" xfId="2" applyNumberFormat="1" applyFont="1"/>
    <xf numFmtId="3" fontId="12" fillId="0" borderId="0" xfId="0" applyNumberFormat="1" applyFont="1" applyAlignment="1">
      <alignment horizontal="right" vertical="center"/>
    </xf>
    <xf numFmtId="0" fontId="6" fillId="0" borderId="0" xfId="2" applyFont="1" applyAlignment="1">
      <alignment horizontal="center"/>
    </xf>
    <xf numFmtId="0" fontId="13" fillId="0" borderId="0" xfId="2" applyFont="1" applyAlignment="1">
      <alignment horizontal="right"/>
    </xf>
    <xf numFmtId="0" fontId="5" fillId="0" borderId="0" xfId="2" applyFont="1" applyAlignment="1">
      <alignment horizontal="left" indent="2"/>
    </xf>
    <xf numFmtId="0" fontId="4" fillId="0" borderId="0" xfId="1" applyFont="1" applyAlignment="1">
      <alignment horizontal="right"/>
    </xf>
    <xf numFmtId="0" fontId="11" fillId="0" borderId="0" xfId="1" applyFont="1"/>
    <xf numFmtId="0" fontId="14" fillId="0" borderId="0" xfId="1" applyFont="1" applyAlignment="1">
      <alignment horizontal="left" vertical="center" wrapText="1"/>
    </xf>
    <xf numFmtId="3" fontId="14" fillId="0" borderId="0" xfId="1" applyNumberFormat="1" applyFont="1" applyAlignment="1">
      <alignment horizontal="right" vertical="center" wrapText="1"/>
    </xf>
    <xf numFmtId="0" fontId="15" fillId="0" borderId="0" xfId="0" applyFont="1"/>
    <xf numFmtId="3" fontId="4" fillId="0" borderId="0" xfId="1" applyNumberFormat="1" applyFont="1" applyAlignment="1">
      <alignment horizontal="right"/>
    </xf>
    <xf numFmtId="0" fontId="9" fillId="0" borderId="0" xfId="1" applyFont="1"/>
    <xf numFmtId="0" fontId="16" fillId="0" borderId="0" xfId="0" applyFont="1"/>
    <xf numFmtId="3" fontId="17" fillId="0" borderId="0" xfId="1" applyNumberFormat="1" applyFont="1"/>
    <xf numFmtId="0" fontId="18" fillId="2" borderId="0" xfId="1" applyFont="1" applyFill="1" applyAlignment="1">
      <alignment horizontal="center" vertical="center" wrapText="1"/>
    </xf>
    <xf numFmtId="0" fontId="11" fillId="0" borderId="0" xfId="3" applyFont="1"/>
    <xf numFmtId="0" fontId="6" fillId="0" borderId="0" xfId="3" applyFont="1" applyAlignment="1">
      <alignment horizontal="center"/>
    </xf>
    <xf numFmtId="0" fontId="5" fillId="0" borderId="0" xfId="3" applyFont="1" applyAlignment="1">
      <alignment horizontal="left" indent="2"/>
    </xf>
    <xf numFmtId="0" fontId="4" fillId="0" borderId="0" xfId="3" applyFont="1" applyAlignment="1">
      <alignment horizontal="center"/>
    </xf>
    <xf numFmtId="3" fontId="19" fillId="0" borderId="0" xfId="0" applyNumberFormat="1" applyFont="1"/>
    <xf numFmtId="0" fontId="19" fillId="0" borderId="0" xfId="0" applyFont="1"/>
    <xf numFmtId="0" fontId="4" fillId="0" borderId="0" xfId="3" applyFont="1" applyAlignment="1">
      <alignment horizontal="left" indent="1"/>
    </xf>
    <xf numFmtId="0" fontId="20" fillId="0" borderId="0" xfId="2" applyFont="1" applyAlignment="1">
      <alignment horizontal="right" vertical="center" wrapText="1"/>
    </xf>
    <xf numFmtId="0" fontId="20" fillId="0" borderId="0" xfId="2" applyFont="1" applyAlignment="1">
      <alignment horizontal="center" vertical="center" wrapText="1"/>
    </xf>
    <xf numFmtId="0" fontId="17" fillId="0" borderId="0" xfId="2" applyFont="1" applyAlignment="1">
      <alignment horizontal="right"/>
    </xf>
    <xf numFmtId="0" fontId="18" fillId="3" borderId="0" xfId="0" applyFont="1" applyFill="1" applyAlignment="1">
      <alignment horizontal="center" vertical="center" wrapText="1"/>
    </xf>
    <xf numFmtId="0" fontId="18" fillId="2" borderId="0" xfId="3" applyFont="1" applyFill="1" applyAlignment="1">
      <alignment horizontal="center" vertical="center" wrapText="1"/>
    </xf>
    <xf numFmtId="3" fontId="4" fillId="0" borderId="0" xfId="3" applyNumberFormat="1" applyFont="1"/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5"/>
  <sheetViews>
    <sheetView showZeros="0" tabSelected="1" zoomScaleNormal="100" workbookViewId="0">
      <pane xSplit="4" ySplit="5" topLeftCell="E6" activePane="bottomRight" state="frozen"/>
      <selection pane="bottomRight" activeCell="A3" sqref="A3"/>
      <selection pane="bottomLeft" activeCell="A5" sqref="A5"/>
      <selection pane="topRight" activeCell="J1" sqref="J1"/>
    </sheetView>
  </sheetViews>
  <sheetFormatPr defaultColWidth="9.42578125" defaultRowHeight="12.75"/>
  <cols>
    <col min="1" max="1" width="47.7109375" style="1" customWidth="1"/>
    <col min="2" max="3" width="7.28515625" style="2" customWidth="1"/>
    <col min="4" max="4" width="10.85546875" style="1" customWidth="1"/>
    <col min="5" max="5" width="14.140625" style="1" hidden="1" customWidth="1"/>
    <col min="6" max="6" width="13.7109375" style="1" hidden="1" customWidth="1"/>
    <col min="7" max="7" width="16.28515625" style="1" customWidth="1"/>
    <col min="8" max="9" width="14.85546875" style="1" customWidth="1"/>
    <col min="10" max="16384" width="9.42578125" style="1"/>
  </cols>
  <sheetData>
    <row r="1" spans="1:9">
      <c r="A1" s="3"/>
      <c r="I1" s="28" t="s">
        <v>0</v>
      </c>
    </row>
    <row r="2" spans="1:9">
      <c r="A2" s="27"/>
      <c r="I2" s="28" t="s">
        <v>1</v>
      </c>
    </row>
    <row r="3" spans="1:9" ht="15.75">
      <c r="A3" s="31" t="s">
        <v>2</v>
      </c>
      <c r="E3" s="3"/>
    </row>
    <row r="4" spans="1:9" ht="15" customHeight="1">
      <c r="A4" s="4"/>
      <c r="E4" s="3"/>
    </row>
    <row r="5" spans="1:9" s="4" customFormat="1" ht="51">
      <c r="A5" s="32"/>
      <c r="B5" s="32" t="s">
        <v>3</v>
      </c>
      <c r="C5" s="32" t="s">
        <v>4</v>
      </c>
      <c r="D5" s="32" t="s">
        <v>5</v>
      </c>
      <c r="E5" s="43" t="s">
        <v>6</v>
      </c>
      <c r="F5" s="43" t="s">
        <v>7</v>
      </c>
      <c r="G5" s="44" t="s">
        <v>8</v>
      </c>
      <c r="H5" s="43" t="s">
        <v>7</v>
      </c>
      <c r="I5" s="44" t="s">
        <v>9</v>
      </c>
    </row>
    <row r="6" spans="1:9" s="4" customFormat="1" ht="17.25">
      <c r="A6" s="25" t="s">
        <v>10</v>
      </c>
      <c r="B6" s="5"/>
      <c r="C6" s="5"/>
      <c r="D6" s="5"/>
      <c r="E6" s="26"/>
    </row>
    <row r="7" spans="1:9" s="4" customFormat="1" ht="17.25">
      <c r="A7" s="38" t="s">
        <v>11</v>
      </c>
      <c r="B7" s="5"/>
      <c r="C7" s="5"/>
      <c r="D7" s="5"/>
      <c r="E7" s="26">
        <v>1006100</v>
      </c>
      <c r="F7" s="26"/>
      <c r="G7" s="26">
        <f>E7+F7</f>
        <v>1006100</v>
      </c>
      <c r="H7" s="26"/>
      <c r="I7" s="26">
        <f>G7+H7</f>
        <v>1006100</v>
      </c>
    </row>
    <row r="8" spans="1:9" s="29" customFormat="1" ht="17.25">
      <c r="A8" s="38" t="s">
        <v>12</v>
      </c>
      <c r="B8" s="8"/>
      <c r="C8" s="10"/>
      <c r="D8" s="9"/>
      <c r="E8" s="37">
        <f>E9+E10</f>
        <v>21185037.286100332</v>
      </c>
      <c r="F8" s="37">
        <f>F9+F10</f>
        <v>0</v>
      </c>
      <c r="G8" s="37">
        <f t="shared" ref="G8:G33" si="0">E8+F8</f>
        <v>21185037.286100332</v>
      </c>
      <c r="H8" s="37">
        <f>H9+H10</f>
        <v>247147</v>
      </c>
      <c r="I8" s="37">
        <f t="shared" ref="I8:I33" si="1">G8+H8</f>
        <v>21432184.286100332</v>
      </c>
    </row>
    <row r="9" spans="1:9" s="29" customFormat="1" ht="15.75">
      <c r="A9" s="30" t="s">
        <v>13</v>
      </c>
      <c r="B9" s="42"/>
      <c r="C9" s="10"/>
      <c r="D9" s="9"/>
      <c r="E9" s="31">
        <f>E13+E17+E22+E33</f>
        <v>20659891.286100332</v>
      </c>
      <c r="F9" s="31">
        <f>F13+F17+F22+F33</f>
        <v>0</v>
      </c>
      <c r="G9" s="31">
        <f t="shared" si="0"/>
        <v>20659891.286100332</v>
      </c>
      <c r="H9" s="31">
        <f>H13+H17+H22+H33</f>
        <v>247147</v>
      </c>
      <c r="I9" s="31">
        <f t="shared" si="1"/>
        <v>20907038.286100332</v>
      </c>
    </row>
    <row r="10" spans="1:9" s="29" customFormat="1" ht="15.75">
      <c r="A10" s="7" t="s">
        <v>14</v>
      </c>
      <c r="B10" s="8"/>
      <c r="C10" s="40"/>
      <c r="D10" s="41"/>
      <c r="E10" s="11">
        <f>E29</f>
        <v>525146</v>
      </c>
      <c r="F10" s="11">
        <f>F29</f>
        <v>0</v>
      </c>
      <c r="G10" s="11">
        <f t="shared" si="0"/>
        <v>525146</v>
      </c>
      <c r="H10" s="11">
        <f>H29</f>
        <v>0</v>
      </c>
      <c r="I10" s="11">
        <f t="shared" si="1"/>
        <v>525146</v>
      </c>
    </row>
    <row r="11" spans="1:9" s="29" customFormat="1" ht="17.25">
      <c r="A11" s="38" t="s">
        <v>15</v>
      </c>
      <c r="B11" s="8"/>
      <c r="C11" s="40"/>
      <c r="D11" s="41"/>
      <c r="E11" s="11"/>
      <c r="F11" s="37">
        <f>F26</f>
        <v>20000</v>
      </c>
      <c r="G11" s="37">
        <f t="shared" si="0"/>
        <v>20000</v>
      </c>
      <c r="H11" s="37">
        <f>H26</f>
        <v>0</v>
      </c>
      <c r="I11" s="37">
        <f t="shared" si="1"/>
        <v>20000</v>
      </c>
    </row>
    <row r="12" spans="1:9" s="4" customFormat="1">
      <c r="A12" s="12"/>
      <c r="B12" s="13"/>
      <c r="C12" s="13"/>
      <c r="D12" s="14"/>
      <c r="E12" s="15">
        <v>0</v>
      </c>
      <c r="F12" s="15">
        <v>0</v>
      </c>
      <c r="G12" s="15">
        <f t="shared" si="0"/>
        <v>0</v>
      </c>
      <c r="H12" s="15">
        <v>0</v>
      </c>
      <c r="I12" s="15">
        <f t="shared" si="1"/>
        <v>0</v>
      </c>
    </row>
    <row r="13" spans="1:9" s="4" customFormat="1">
      <c r="A13" s="33" t="s">
        <v>16</v>
      </c>
      <c r="B13" s="34"/>
      <c r="C13" s="34"/>
      <c r="D13" s="34"/>
      <c r="E13" s="15">
        <f>E15+E14</f>
        <v>7725</v>
      </c>
      <c r="F13" s="15">
        <f>F15+F14</f>
        <v>0</v>
      </c>
      <c r="G13" s="15">
        <f t="shared" si="0"/>
        <v>7725</v>
      </c>
      <c r="H13" s="15">
        <f>H15+H14</f>
        <v>0</v>
      </c>
      <c r="I13" s="15">
        <f t="shared" si="1"/>
        <v>7725</v>
      </c>
    </row>
    <row r="14" spans="1:9" s="4" customFormat="1">
      <c r="A14" s="35" t="s">
        <v>17</v>
      </c>
      <c r="B14" s="36">
        <v>20</v>
      </c>
      <c r="C14" s="36">
        <v>45</v>
      </c>
      <c r="D14" s="36" t="s">
        <v>18</v>
      </c>
      <c r="E14" s="18">
        <v>4725</v>
      </c>
      <c r="F14" s="18"/>
      <c r="G14" s="18">
        <f t="shared" si="0"/>
        <v>4725</v>
      </c>
      <c r="H14" s="18"/>
      <c r="I14" s="18">
        <f t="shared" si="1"/>
        <v>4725</v>
      </c>
    </row>
    <row r="15" spans="1:9" s="4" customFormat="1">
      <c r="A15" s="35" t="s">
        <v>19</v>
      </c>
      <c r="B15" s="36">
        <v>20</v>
      </c>
      <c r="C15" s="36">
        <v>45</v>
      </c>
      <c r="D15" s="36"/>
      <c r="E15" s="18">
        <v>3000</v>
      </c>
      <c r="F15" s="18"/>
      <c r="G15" s="18">
        <f t="shared" si="0"/>
        <v>3000</v>
      </c>
      <c r="H15" s="18"/>
      <c r="I15" s="18">
        <f t="shared" si="1"/>
        <v>3000</v>
      </c>
    </row>
    <row r="16" spans="1:9" s="4" customFormat="1">
      <c r="A16" s="35"/>
      <c r="B16" s="36"/>
      <c r="C16" s="36"/>
      <c r="D16" s="36"/>
      <c r="E16" s="15"/>
      <c r="F16" s="15"/>
      <c r="G16" s="15">
        <f t="shared" si="0"/>
        <v>0</v>
      </c>
      <c r="H16" s="15"/>
      <c r="I16" s="15">
        <f t="shared" si="1"/>
        <v>0</v>
      </c>
    </row>
    <row r="17" spans="1:9" s="4" customFormat="1">
      <c r="A17" s="16" t="s">
        <v>20</v>
      </c>
      <c r="B17" s="13"/>
      <c r="C17" s="13"/>
      <c r="D17" s="14"/>
      <c r="E17" s="15">
        <f>E18+E19+E20</f>
        <v>18187886.286100332</v>
      </c>
      <c r="F17" s="15">
        <f>F18+F19+F20</f>
        <v>0</v>
      </c>
      <c r="G17" s="15">
        <f t="shared" si="0"/>
        <v>18187886.286100332</v>
      </c>
      <c r="H17" s="15">
        <f>H18+H19+H20</f>
        <v>202246</v>
      </c>
      <c r="I17" s="15">
        <f t="shared" si="1"/>
        <v>18390132.286100332</v>
      </c>
    </row>
    <row r="18" spans="1:9" s="4" customFormat="1">
      <c r="A18" s="17" t="s">
        <v>21</v>
      </c>
      <c r="B18" s="14">
        <v>10</v>
      </c>
      <c r="C18" s="14">
        <v>50</v>
      </c>
      <c r="D18" s="14" t="s">
        <v>22</v>
      </c>
      <c r="E18" s="18">
        <v>9301365.1944600493</v>
      </c>
      <c r="F18" s="18"/>
      <c r="G18" s="18">
        <f t="shared" si="0"/>
        <v>9301365.1944600493</v>
      </c>
      <c r="H18" s="18"/>
      <c r="I18" s="18">
        <f t="shared" si="1"/>
        <v>9301365.1944600493</v>
      </c>
    </row>
    <row r="19" spans="1:9" s="4" customFormat="1">
      <c r="A19" s="17" t="s">
        <v>23</v>
      </c>
      <c r="B19" s="14">
        <v>20</v>
      </c>
      <c r="C19" s="14">
        <v>50</v>
      </c>
      <c r="D19" s="14"/>
      <c r="E19" s="18">
        <v>4179157.9999899995</v>
      </c>
      <c r="F19" s="18"/>
      <c r="G19" s="18">
        <f t="shared" si="0"/>
        <v>4179157.9999899995</v>
      </c>
      <c r="H19" s="45">
        <v>202246</v>
      </c>
      <c r="I19" s="18">
        <f t="shared" si="1"/>
        <v>4381403.9999899995</v>
      </c>
    </row>
    <row r="20" spans="1:9" s="4" customFormat="1">
      <c r="A20" s="39" t="s">
        <v>24</v>
      </c>
      <c r="B20" s="14">
        <v>20</v>
      </c>
      <c r="C20" s="14">
        <v>50</v>
      </c>
      <c r="D20" s="36" t="s">
        <v>25</v>
      </c>
      <c r="E20" s="18">
        <v>4707363.091650282</v>
      </c>
      <c r="F20" s="18"/>
      <c r="G20" s="18">
        <f t="shared" si="0"/>
        <v>4707363.091650282</v>
      </c>
      <c r="H20" s="18"/>
      <c r="I20" s="18">
        <f t="shared" si="1"/>
        <v>4707363.091650282</v>
      </c>
    </row>
    <row r="21" spans="1:9" s="4" customFormat="1">
      <c r="A21" s="12"/>
      <c r="B21" s="13"/>
      <c r="C21" s="13"/>
      <c r="D21" s="14"/>
      <c r="E21" s="19">
        <v>0</v>
      </c>
      <c r="F21" s="19">
        <v>0</v>
      </c>
      <c r="G21" s="19">
        <f t="shared" si="0"/>
        <v>0</v>
      </c>
      <c r="H21" s="19">
        <v>0</v>
      </c>
      <c r="I21" s="19">
        <f t="shared" si="1"/>
        <v>0</v>
      </c>
    </row>
    <row r="22" spans="1:9" s="4" customFormat="1">
      <c r="A22" s="24" t="s">
        <v>26</v>
      </c>
      <c r="B22" s="6"/>
      <c r="C22" s="21"/>
      <c r="D22" s="20"/>
      <c r="E22" s="15">
        <f>E23+E24</f>
        <v>2445780</v>
      </c>
      <c r="F22" s="15">
        <f>F23+F24</f>
        <v>0</v>
      </c>
      <c r="G22" s="15">
        <f t="shared" si="0"/>
        <v>2445780</v>
      </c>
      <c r="H22" s="15">
        <f>H23+H24</f>
        <v>44901</v>
      </c>
      <c r="I22" s="15">
        <f t="shared" si="1"/>
        <v>2490681</v>
      </c>
    </row>
    <row r="23" spans="1:9" s="4" customFormat="1">
      <c r="A23" s="17" t="s">
        <v>27</v>
      </c>
      <c r="B23" s="14">
        <v>20</v>
      </c>
      <c r="C23" s="14">
        <v>55</v>
      </c>
      <c r="D23" s="14"/>
      <c r="E23" s="18">
        <v>695382</v>
      </c>
      <c r="F23" s="18"/>
      <c r="G23" s="18">
        <f t="shared" si="0"/>
        <v>695382</v>
      </c>
      <c r="H23" s="45">
        <v>44901</v>
      </c>
      <c r="I23" s="18">
        <f t="shared" si="1"/>
        <v>740283</v>
      </c>
    </row>
    <row r="24" spans="1:9" s="4" customFormat="1">
      <c r="A24" s="17" t="s">
        <v>28</v>
      </c>
      <c r="B24" s="14">
        <v>20</v>
      </c>
      <c r="C24" s="14">
        <v>55</v>
      </c>
      <c r="D24" s="14" t="s">
        <v>29</v>
      </c>
      <c r="E24" s="18">
        <v>1750398</v>
      </c>
      <c r="F24" s="18"/>
      <c r="G24" s="18">
        <f t="shared" si="0"/>
        <v>1750398</v>
      </c>
      <c r="H24" s="18"/>
      <c r="I24" s="18">
        <f t="shared" si="1"/>
        <v>1750398</v>
      </c>
    </row>
    <row r="25" spans="1:9" s="4" customFormat="1">
      <c r="A25" s="17"/>
      <c r="B25" s="14"/>
      <c r="C25" s="14"/>
      <c r="D25" s="14"/>
      <c r="E25" s="18"/>
      <c r="F25" s="18"/>
      <c r="G25" s="18"/>
      <c r="H25" s="18"/>
      <c r="I25" s="18">
        <f t="shared" si="1"/>
        <v>0</v>
      </c>
    </row>
    <row r="26" spans="1:9" s="4" customFormat="1">
      <c r="A26" s="33" t="s">
        <v>30</v>
      </c>
      <c r="B26" s="36"/>
      <c r="C26" s="36"/>
      <c r="D26" s="36"/>
      <c r="E26" s="18"/>
      <c r="F26" s="15">
        <f>F27</f>
        <v>20000</v>
      </c>
      <c r="G26" s="15">
        <f t="shared" si="0"/>
        <v>20000</v>
      </c>
      <c r="H26" s="15">
        <f>H27</f>
        <v>0</v>
      </c>
      <c r="I26" s="15">
        <f t="shared" si="1"/>
        <v>20000</v>
      </c>
    </row>
    <row r="27" spans="1:9" s="4" customFormat="1">
      <c r="A27" s="39" t="s">
        <v>31</v>
      </c>
      <c r="B27" s="36">
        <v>20</v>
      </c>
      <c r="C27" s="36">
        <v>15</v>
      </c>
      <c r="D27" s="36" t="s">
        <v>32</v>
      </c>
      <c r="E27" s="18">
        <v>0</v>
      </c>
      <c r="F27" s="18">
        <v>20000</v>
      </c>
      <c r="G27" s="18">
        <f t="shared" si="0"/>
        <v>20000</v>
      </c>
      <c r="H27" s="18"/>
      <c r="I27" s="18">
        <f t="shared" si="1"/>
        <v>20000</v>
      </c>
    </row>
    <row r="28" spans="1:9" s="4" customFormat="1">
      <c r="A28" s="39"/>
      <c r="B28" s="36"/>
      <c r="C28" s="36"/>
      <c r="D28" s="36"/>
      <c r="E28" s="18"/>
      <c r="F28" s="18"/>
      <c r="G28" s="18"/>
      <c r="H28" s="18"/>
      <c r="I28" s="18">
        <f t="shared" si="1"/>
        <v>0</v>
      </c>
    </row>
    <row r="29" spans="1:9" s="4" customFormat="1">
      <c r="A29" s="16" t="s">
        <v>14</v>
      </c>
      <c r="B29" s="14"/>
      <c r="C29" s="14"/>
      <c r="D29" s="14"/>
      <c r="E29" s="15">
        <f>E30+E31</f>
        <v>525146</v>
      </c>
      <c r="F29" s="15">
        <f>F30+F31</f>
        <v>0</v>
      </c>
      <c r="G29" s="15">
        <f t="shared" si="0"/>
        <v>525146</v>
      </c>
      <c r="H29" s="15">
        <f>H30+H31</f>
        <v>0</v>
      </c>
      <c r="I29" s="15">
        <f t="shared" si="1"/>
        <v>525146</v>
      </c>
    </row>
    <row r="30" spans="1:9" s="4" customFormat="1">
      <c r="A30" s="35" t="s">
        <v>33</v>
      </c>
      <c r="B30" s="36">
        <v>10</v>
      </c>
      <c r="C30" s="36">
        <v>601</v>
      </c>
      <c r="D30" s="36"/>
      <c r="E30" s="18">
        <v>133211</v>
      </c>
      <c r="F30" s="18"/>
      <c r="G30" s="18">
        <f t="shared" si="0"/>
        <v>133211</v>
      </c>
      <c r="H30" s="18"/>
      <c r="I30" s="18">
        <f t="shared" si="1"/>
        <v>133211</v>
      </c>
    </row>
    <row r="31" spans="1:9" s="4" customFormat="1">
      <c r="A31" s="35" t="s">
        <v>34</v>
      </c>
      <c r="B31" s="36">
        <v>10</v>
      </c>
      <c r="C31" s="36">
        <v>601</v>
      </c>
      <c r="D31" s="36" t="s">
        <v>29</v>
      </c>
      <c r="E31" s="18">
        <v>391935</v>
      </c>
      <c r="F31" s="18"/>
      <c r="G31" s="18">
        <f t="shared" si="0"/>
        <v>391935</v>
      </c>
      <c r="H31" s="18"/>
      <c r="I31" s="18">
        <f t="shared" si="1"/>
        <v>391935</v>
      </c>
    </row>
    <row r="32" spans="1:9" s="4" customFormat="1">
      <c r="A32" s="22"/>
      <c r="B32" s="14"/>
      <c r="C32" s="14"/>
      <c r="D32" s="14"/>
      <c r="E32" s="18"/>
      <c r="F32" s="18"/>
      <c r="G32" s="18">
        <f t="shared" si="0"/>
        <v>0</v>
      </c>
      <c r="H32" s="18"/>
      <c r="I32" s="18">
        <f t="shared" si="1"/>
        <v>0</v>
      </c>
    </row>
    <row r="33" spans="1:9" s="4" customFormat="1">
      <c r="A33" s="16" t="s">
        <v>35</v>
      </c>
      <c r="B33" s="2">
        <v>60</v>
      </c>
      <c r="C33" s="2">
        <v>61</v>
      </c>
      <c r="D33" s="23"/>
      <c r="E33" s="15">
        <v>18500</v>
      </c>
      <c r="F33" s="15"/>
      <c r="G33" s="15">
        <f t="shared" si="0"/>
        <v>18500</v>
      </c>
      <c r="H33" s="15"/>
      <c r="I33" s="15">
        <f t="shared" si="1"/>
        <v>18500</v>
      </c>
    </row>
    <row r="34" spans="1:9" s="4" customFormat="1">
      <c r="A34" s="5"/>
      <c r="B34" s="14"/>
      <c r="C34" s="14"/>
      <c r="D34" s="14"/>
      <c r="E34" s="5"/>
    </row>
    <row r="35" spans="1:9" s="4" customFormat="1">
      <c r="A35" s="5"/>
      <c r="B35" s="5"/>
      <c r="C35" s="5"/>
      <c r="D35" s="5"/>
      <c r="E35" s="5"/>
    </row>
  </sheetData>
  <dataConsolidate/>
  <pageMargins left="0.7" right="0.7" top="0.75" bottom="0.75" header="0.3" footer="0.3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F1A86EA2495854796F0D23C3EC2220B" ma:contentTypeVersion="12" ma:contentTypeDescription="Loo uus dokument" ma:contentTypeScope="" ma:versionID="da9568beb1dda2aa0ed1ea4103d3e056">
  <xsd:schema xmlns:xsd="http://www.w3.org/2001/XMLSchema" xmlns:xs="http://www.w3.org/2001/XMLSchema" xmlns:p="http://schemas.microsoft.com/office/2006/metadata/properties" xmlns:ns2="548510c3-10e4-40d2-9e57-4ea0b9082f62" xmlns:ns3="194cedfd-18b6-416b-a27a-1daa6530c4f3" targetNamespace="http://schemas.microsoft.com/office/2006/metadata/properties" ma:root="true" ma:fieldsID="da52c1e03e3dfc06124706067db094e8" ns2:_="" ns3:_="">
    <xsd:import namespace="548510c3-10e4-40d2-9e57-4ea0b9082f62"/>
    <xsd:import namespace="194cedfd-18b6-416b-a27a-1daa6530c4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8510c3-10e4-40d2-9e57-4ea0b9082f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4cedfd-18b6-416b-a27a-1daa6530c4f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045661c9-bf40-49d6-b8cc-e74f9c34b825}" ma:internalName="TaxCatchAll" ma:showField="CatchAllData" ma:web="194cedfd-18b6-416b-a27a-1daa6530c4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4cedfd-18b6-416b-a27a-1daa6530c4f3" xsi:nil="true"/>
    <lcf76f155ced4ddcb4097134ff3c332f xmlns="548510c3-10e4-40d2-9e57-4ea0b9082f6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D2D898F-3D37-4EB9-AD8D-CC751DF77BCD}"/>
</file>

<file path=customXml/itemProps2.xml><?xml version="1.0" encoding="utf-8"?>
<ds:datastoreItem xmlns:ds="http://schemas.openxmlformats.org/officeDocument/2006/customXml" ds:itemID="{0420500F-9697-47F8-83C5-23DDD95A1767}"/>
</file>

<file path=customXml/itemProps3.xml><?xml version="1.0" encoding="utf-8"?>
<ds:datastoreItem xmlns:ds="http://schemas.openxmlformats.org/officeDocument/2006/customXml" ds:itemID="{B610846A-F202-4249-890C-F47E889D913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Registrite ja Infosüsteemide Keskus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Kristi Urmann</dc:creator>
  <cp:keywords/>
  <dc:description/>
  <cp:lastModifiedBy>Katrin Välimäe - JUSTDIGI</cp:lastModifiedBy>
  <cp:revision/>
  <dcterms:created xsi:type="dcterms:W3CDTF">2021-12-14T12:38:30Z</dcterms:created>
  <dcterms:modified xsi:type="dcterms:W3CDTF">2025-05-15T12:59:03Z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0x010100FF1A86EA2495854796F0D23C3EC2220B</vt:lpwstr>
  </property>
  <property fmtid="{D5CDD505-2E9C-101B-9397-08002B2CF9AE}" pid="3" name="Order">
    <vt:r8>1544000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2024-12-23T05:42:49Z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4b8ba036-45a7-4b53-8e44-f296035b625f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ediaServiceImageTags">
    <vt:lpwstr/>
  </property>
</Properties>
</file>